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03"/>
  <workbookPr/>
  <mc:AlternateContent xmlns:mc="http://schemas.openxmlformats.org/markup-compatibility/2006">
    <mc:Choice Requires="x15">
      <x15ac:absPath xmlns:x15ac="http://schemas.microsoft.com/office/spreadsheetml/2010/11/ac" url="https://kantogakuinac-my.sharepoint.com/personal/suzukish_kanto-gakuin_ac_jp/Documents/みんなの公差/スライド/"/>
    </mc:Choice>
  </mc:AlternateContent>
  <xr:revisionPtr revIDLastSave="0" documentId="8_{1207D450-B226-45BB-A193-D2F224173353}" xr6:coauthVersionLast="47" xr6:coauthVersionMax="47" xr10:uidLastSave="{00000000-0000-0000-0000-000000000000}"/>
  <bookViews>
    <workbookView xWindow="6040" yWindow="2380" windowWidth="28800" windowHeight="15370" xr2:uid="{00000000-000D-0000-FFFF-FFFF00000000}"/>
  </bookViews>
  <sheets>
    <sheet name="２つの一様分布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5" l="1"/>
  <c r="F14" i="5"/>
  <c r="E14" i="5"/>
  <c r="D19" i="5"/>
  <c r="C14" i="5"/>
  <c r="C15" i="5" l="1"/>
  <c r="C20" i="5" s="1"/>
  <c r="C19" i="5"/>
  <c r="C7" i="5"/>
  <c r="D15" i="5" l="1"/>
  <c r="F19" i="5"/>
  <c r="D14" i="5"/>
  <c r="E19" i="5"/>
  <c r="C21" i="5"/>
  <c r="C24" i="5" s="1"/>
  <c r="D20" i="5"/>
  <c r="G19" i="5" l="1"/>
  <c r="F15" i="5"/>
  <c r="F20" i="5" s="1"/>
  <c r="E15" i="5"/>
  <c r="E20" i="5" s="1"/>
  <c r="F21" i="5"/>
  <c r="D21" i="5"/>
  <c r="D24" i="5" s="1"/>
  <c r="E21" i="5"/>
  <c r="F24" i="5" l="1"/>
  <c r="E24" i="5"/>
</calcChain>
</file>

<file path=xl/sharedStrings.xml><?xml version="1.0" encoding="utf-8"?>
<sst xmlns="http://schemas.openxmlformats.org/spreadsheetml/2006/main" count="34" uniqueCount="27">
  <si>
    <r>
      <t>x</t>
    </r>
    <r>
      <rPr>
        <sz val="6"/>
        <color theme="1"/>
        <rFont val="游ゴシック"/>
        <family val="3"/>
        <charset val="128"/>
        <scheme val="minor"/>
      </rPr>
      <t>1</t>
    </r>
    <phoneticPr fontId="1"/>
  </si>
  <si>
    <t>±</t>
    <phoneticPr fontId="1"/>
  </si>
  <si>
    <t>ｍｍ</t>
    <phoneticPr fontId="1"/>
  </si>
  <si>
    <r>
      <t>x</t>
    </r>
    <r>
      <rPr>
        <sz val="6"/>
        <color theme="1"/>
        <rFont val="游ゴシック"/>
        <family val="3"/>
        <charset val="128"/>
        <scheme val="minor"/>
      </rPr>
      <t>2</t>
    </r>
    <phoneticPr fontId="1"/>
  </si>
  <si>
    <t>(d)</t>
    <phoneticPr fontId="1"/>
  </si>
  <si>
    <t>標準偏差</t>
    <phoneticPr fontId="1"/>
  </si>
  <si>
    <t>ゆがみ</t>
    <phoneticPr fontId="1"/>
  </si>
  <si>
    <t>とがり</t>
    <phoneticPr fontId="1"/>
  </si>
  <si>
    <t>σ</t>
    <phoneticPr fontId="1"/>
  </si>
  <si>
    <r>
      <t>γ</t>
    </r>
    <r>
      <rPr>
        <sz val="6"/>
        <color theme="1"/>
        <rFont val="游ゴシック"/>
        <family val="3"/>
        <charset val="128"/>
        <scheme val="minor"/>
      </rPr>
      <t>1</t>
    </r>
    <phoneticPr fontId="1"/>
  </si>
  <si>
    <r>
      <t>β</t>
    </r>
    <r>
      <rPr>
        <sz val="6"/>
        <color theme="1"/>
        <rFont val="游ゴシック"/>
        <family val="3"/>
        <charset val="128"/>
        <scheme val="minor"/>
      </rPr>
      <t>2</t>
    </r>
    <phoneticPr fontId="1"/>
  </si>
  <si>
    <t>(c)偏微分係数</t>
    <phoneticPr fontId="1"/>
  </si>
  <si>
    <r>
      <t>b</t>
    </r>
    <r>
      <rPr>
        <sz val="6"/>
        <color theme="1"/>
        <rFont val="游ゴシック"/>
        <family val="3"/>
        <charset val="128"/>
        <scheme val="minor"/>
      </rPr>
      <t>1</t>
    </r>
    <phoneticPr fontId="1"/>
  </si>
  <si>
    <r>
      <t>b</t>
    </r>
    <r>
      <rPr>
        <sz val="6"/>
        <color theme="1"/>
        <rFont val="游ゴシック"/>
        <family val="3"/>
        <charset val="128"/>
        <scheme val="minor"/>
      </rPr>
      <t>2</t>
    </r>
    <phoneticPr fontId="1"/>
  </si>
  <si>
    <t>(e)各寸法の平均値周りのモーメント</t>
    <phoneticPr fontId="1"/>
  </si>
  <si>
    <t>μ</t>
    <phoneticPr fontId="1"/>
  </si>
  <si>
    <r>
      <t>μ</t>
    </r>
    <r>
      <rPr>
        <sz val="6"/>
        <color theme="1"/>
        <rFont val="游ゴシック"/>
        <family val="3"/>
        <charset val="128"/>
        <scheme val="minor"/>
      </rPr>
      <t>i2</t>
    </r>
    <phoneticPr fontId="1"/>
  </si>
  <si>
    <r>
      <t>μ</t>
    </r>
    <r>
      <rPr>
        <sz val="6"/>
        <color theme="1"/>
        <rFont val="游ゴシック"/>
        <family val="3"/>
        <charset val="128"/>
        <scheme val="minor"/>
      </rPr>
      <t>i3</t>
    </r>
    <phoneticPr fontId="1"/>
  </si>
  <si>
    <r>
      <t>μ</t>
    </r>
    <r>
      <rPr>
        <sz val="6"/>
        <color theme="1"/>
        <rFont val="游ゴシック"/>
        <family val="3"/>
        <charset val="128"/>
        <scheme val="minor"/>
      </rPr>
      <t>i4</t>
    </r>
    <phoneticPr fontId="1"/>
  </si>
  <si>
    <t>(g)uの平均値周りのモーメント</t>
    <phoneticPr fontId="1"/>
  </si>
  <si>
    <r>
      <t>μ</t>
    </r>
    <r>
      <rPr>
        <sz val="6"/>
        <color theme="1"/>
        <rFont val="游ゴシック"/>
        <family val="3"/>
        <charset val="128"/>
        <scheme val="minor"/>
      </rPr>
      <t>u2</t>
    </r>
    <phoneticPr fontId="1"/>
  </si>
  <si>
    <r>
      <t>μ</t>
    </r>
    <r>
      <rPr>
        <sz val="6"/>
        <color theme="1"/>
        <rFont val="游ゴシック"/>
        <family val="3"/>
        <charset val="128"/>
        <scheme val="minor"/>
      </rPr>
      <t>u3</t>
    </r>
    <phoneticPr fontId="1"/>
  </si>
  <si>
    <r>
      <t>μ</t>
    </r>
    <r>
      <rPr>
        <sz val="6"/>
        <color theme="1"/>
        <rFont val="游ゴシック"/>
        <family val="3"/>
        <charset val="128"/>
        <scheme val="minor"/>
      </rPr>
      <t>u4</t>
    </r>
    <phoneticPr fontId="1"/>
  </si>
  <si>
    <r>
      <t>Σb</t>
    </r>
    <r>
      <rPr>
        <sz val="6"/>
        <color theme="1"/>
        <rFont val="游ゴシック"/>
        <family val="3"/>
        <charset val="128"/>
        <scheme val="minor"/>
      </rPr>
      <t>i</t>
    </r>
    <r>
      <rPr>
        <sz val="11"/>
        <color theme="1"/>
        <rFont val="游ゴシック"/>
        <family val="2"/>
        <charset val="128"/>
        <scheme val="minor"/>
      </rPr>
      <t>^2 μ</t>
    </r>
    <r>
      <rPr>
        <sz val="6"/>
        <color theme="1"/>
        <rFont val="游ゴシック"/>
        <family val="3"/>
        <charset val="128"/>
        <scheme val="minor"/>
      </rPr>
      <t>i2</t>
    </r>
    <phoneticPr fontId="1"/>
  </si>
  <si>
    <r>
      <t>Σb</t>
    </r>
    <r>
      <rPr>
        <sz val="6"/>
        <color theme="1"/>
        <rFont val="游ゴシック"/>
        <family val="3"/>
        <charset val="128"/>
        <scheme val="minor"/>
      </rPr>
      <t>i</t>
    </r>
    <r>
      <rPr>
        <sz val="11"/>
        <color theme="1"/>
        <rFont val="游ゴシック"/>
        <family val="2"/>
        <charset val="128"/>
        <scheme val="minor"/>
      </rPr>
      <t>^3 μ</t>
    </r>
    <r>
      <rPr>
        <sz val="6"/>
        <color theme="1"/>
        <rFont val="游ゴシック"/>
        <family val="3"/>
        <charset val="128"/>
        <scheme val="minor"/>
      </rPr>
      <t>i3</t>
    </r>
    <phoneticPr fontId="1"/>
  </si>
  <si>
    <r>
      <t>Σb</t>
    </r>
    <r>
      <rPr>
        <sz val="6"/>
        <color theme="1"/>
        <rFont val="游ゴシック"/>
        <family val="3"/>
        <charset val="128"/>
        <scheme val="minor"/>
      </rPr>
      <t>i</t>
    </r>
    <r>
      <rPr>
        <sz val="11"/>
        <color theme="1"/>
        <rFont val="游ゴシック"/>
        <family val="2"/>
        <charset val="128"/>
        <scheme val="minor"/>
      </rPr>
      <t>^4 μ</t>
    </r>
    <r>
      <rPr>
        <sz val="6"/>
        <color theme="1"/>
        <rFont val="游ゴシック"/>
        <family val="3"/>
        <charset val="128"/>
        <scheme val="minor"/>
      </rPr>
      <t>i4</t>
    </r>
    <phoneticPr fontId="1"/>
  </si>
  <si>
    <r>
      <t>6 b</t>
    </r>
    <r>
      <rPr>
        <sz val="6"/>
        <color theme="1"/>
        <rFont val="游ゴシック"/>
        <family val="3"/>
        <charset val="128"/>
        <scheme val="minor"/>
      </rPr>
      <t>1</t>
    </r>
    <r>
      <rPr>
        <sz val="11"/>
        <color theme="1"/>
        <rFont val="游ゴシック"/>
        <family val="2"/>
        <charset val="128"/>
        <scheme val="minor"/>
      </rPr>
      <t>^2 b</t>
    </r>
    <r>
      <rPr>
        <sz val="6"/>
        <color theme="1"/>
        <rFont val="游ゴシック"/>
        <family val="3"/>
        <charset val="128"/>
        <scheme val="minor"/>
      </rPr>
      <t>j</t>
    </r>
    <r>
      <rPr>
        <sz val="11"/>
        <color theme="1"/>
        <rFont val="游ゴシック"/>
        <family val="2"/>
        <charset val="128"/>
        <scheme val="minor"/>
      </rPr>
      <t>^2μ</t>
    </r>
    <r>
      <rPr>
        <sz val="6"/>
        <color theme="1"/>
        <rFont val="游ゴシック"/>
        <family val="3"/>
        <charset val="128"/>
        <scheme val="minor"/>
      </rPr>
      <t>12</t>
    </r>
    <r>
      <rPr>
        <sz val="11"/>
        <color theme="1"/>
        <rFont val="游ゴシック"/>
        <family val="2"/>
        <charset val="128"/>
        <scheme val="minor"/>
      </rPr>
      <t>μ</t>
    </r>
    <r>
      <rPr>
        <sz val="6"/>
        <color theme="1"/>
        <rFont val="游ゴシック"/>
        <family val="3"/>
        <charset val="128"/>
        <scheme val="minor"/>
      </rPr>
      <t>j2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</si>
</sst>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"/>
    <numFmt numFmtId="177" formatCode="0.0000"/>
    <numFmt numFmtId="178" formatCode="0.00000"/>
    <numFmt numFmtId="179" formatCode="0.000000"/>
    <numFmt numFmtId="180" formatCode="0.000000000000000000_ "/>
    <numFmt numFmtId="181" formatCode="0.0000000000000000000000"/>
    <numFmt numFmtId="182" formatCode="0.00_ "/>
    <numFmt numFmtId="183" formatCode="0.0000_ "/>
    <numFmt numFmtId="184" formatCode="0.00000_ "/>
  </numFmts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80" fontId="0" fillId="0" borderId="0" xfId="0" applyNumberFormat="1">
      <alignment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4" xfId="0" applyFill="1" applyBorder="1">
      <alignment vertical="center"/>
    </xf>
    <xf numFmtId="0" fontId="0" fillId="2" borderId="1" xfId="0" applyFill="1" applyBorder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1" fontId="0" fillId="0" borderId="1" xfId="0" applyNumberFormat="1" applyBorder="1" applyAlignment="1">
      <alignment vertical="center" shrinkToFit="1"/>
    </xf>
    <xf numFmtId="179" fontId="0" fillId="0" borderId="1" xfId="0" applyNumberFormat="1" applyBorder="1" applyAlignment="1">
      <alignment vertical="center" shrinkToFit="1"/>
    </xf>
    <xf numFmtId="0" fontId="0" fillId="3" borderId="4" xfId="0" applyFill="1" applyBorder="1" applyAlignment="1">
      <alignment vertical="center" shrinkToFit="1"/>
    </xf>
    <xf numFmtId="179" fontId="0" fillId="2" borderId="4" xfId="0" applyNumberFormat="1" applyFill="1" applyBorder="1" applyAlignment="1">
      <alignment vertical="center" shrinkToFit="1"/>
    </xf>
    <xf numFmtId="178" fontId="0" fillId="4" borderId="1" xfId="0" applyNumberFormat="1" applyFill="1" applyBorder="1" applyAlignment="1">
      <alignment vertical="center" shrinkToFit="1"/>
    </xf>
    <xf numFmtId="0" fontId="0" fillId="5" borderId="1" xfId="0" applyFill="1" applyBorder="1" applyAlignment="1">
      <alignment horizontal="center" vertical="center" shrinkToFit="1"/>
    </xf>
    <xf numFmtId="177" fontId="0" fillId="3" borderId="1" xfId="0" applyNumberFormat="1" applyFill="1" applyBorder="1" applyAlignment="1">
      <alignment vertical="center" shrinkToFit="1"/>
    </xf>
    <xf numFmtId="178" fontId="0" fillId="4" borderId="4" xfId="0" applyNumberFormat="1" applyFill="1" applyBorder="1" applyAlignment="1">
      <alignment vertical="center" shrinkToFit="1"/>
    </xf>
    <xf numFmtId="0" fontId="0" fillId="4" borderId="1" xfId="0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5" borderId="4" xfId="0" applyNumberFormat="1" applyFill="1" applyBorder="1">
      <alignment vertical="center"/>
    </xf>
    <xf numFmtId="1" fontId="0" fillId="5" borderId="1" xfId="0" applyNumberFormat="1" applyFill="1" applyBorder="1">
      <alignment vertical="center"/>
    </xf>
    <xf numFmtId="1" fontId="0" fillId="5" borderId="1" xfId="0" applyNumberFormat="1" applyFill="1" applyBorder="1" applyAlignment="1">
      <alignment horizontal="center" vertical="center" shrinkToFit="1"/>
    </xf>
    <xf numFmtId="176" fontId="0" fillId="0" borderId="1" xfId="0" applyNumberFormat="1" applyBorder="1" applyAlignment="1">
      <alignment vertical="center" shrinkToFit="1"/>
    </xf>
    <xf numFmtId="176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182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183" fontId="0" fillId="3" borderId="1" xfId="0" applyNumberFormat="1" applyFill="1" applyBorder="1" applyAlignment="1">
      <alignment vertical="center" shrinkToFit="1"/>
    </xf>
    <xf numFmtId="177" fontId="0" fillId="2" borderId="1" xfId="0" applyNumberFormat="1" applyFill="1" applyBorder="1" applyAlignment="1">
      <alignment horizontal="center" vertical="center"/>
    </xf>
    <xf numFmtId="176" fontId="0" fillId="4" borderId="1" xfId="0" applyNumberFormat="1" applyFill="1" applyBorder="1" applyAlignment="1">
      <alignment vertical="center" shrinkToFi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84" fontId="0" fillId="2" borderId="5" xfId="0" applyNumberFormat="1" applyFill="1" applyBorder="1" applyAlignment="1">
      <alignment horizontal="center" vertical="center"/>
    </xf>
    <xf numFmtId="184" fontId="0" fillId="2" borderId="6" xfId="0" applyNumberFormat="1" applyFill="1" applyBorder="1" applyAlignment="1">
      <alignment horizontal="center" vertical="center"/>
    </xf>
    <xf numFmtId="181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654539</xdr:colOff>
      <xdr:row>21</xdr:row>
      <xdr:rowOff>200269</xdr:rowOff>
    </xdr:from>
    <xdr:to>
      <xdr:col>6</xdr:col>
      <xdr:colOff>34960</xdr:colOff>
      <xdr:row>24</xdr:row>
      <xdr:rowOff>12105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794A118-2881-4D28-9B12-A2AEF6A048FB}"/>
            </a:ext>
          </a:extLst>
        </xdr:cNvPr>
        <xdr:cNvSpPr/>
      </xdr:nvSpPr>
      <xdr:spPr>
        <a:xfrm>
          <a:off x="2403231" y="5021384"/>
          <a:ext cx="699267" cy="500567"/>
        </a:xfrm>
        <a:prstGeom prst="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4"/>
  <sheetViews>
    <sheetView tabSelected="1" topLeftCell="A6" zoomScale="130" zoomScaleNormal="130" workbookViewId="0">
      <selection activeCell="F19" sqref="F19"/>
    </sheetView>
  </sheetViews>
  <sheetFormatPr defaultRowHeight="18"/>
  <cols>
    <col min="1" max="1" width="3" customWidth="1"/>
    <col min="2" max="2" width="3.625" style="2" customWidth="1"/>
    <col min="3" max="3" width="7.25" customWidth="1"/>
    <col min="4" max="4" width="9.125" customWidth="1"/>
    <col min="7" max="7" width="11" customWidth="1"/>
    <col min="9" max="11" width="12.375" customWidth="1"/>
    <col min="12" max="12" width="14.125" customWidth="1"/>
    <col min="13" max="14" width="13.375" bestFit="1" customWidth="1"/>
  </cols>
  <sheetData>
    <row r="1" spans="2:7" s="2" customFormat="1"/>
    <row r="2" spans="2:7">
      <c r="B2" s="9" t="s">
        <v>0</v>
      </c>
      <c r="C2" s="22">
        <v>10</v>
      </c>
      <c r="D2" s="23" t="s">
        <v>1</v>
      </c>
      <c r="E2" s="23">
        <v>0.3</v>
      </c>
      <c r="F2" s="24" t="s">
        <v>2</v>
      </c>
    </row>
    <row r="3" spans="2:7">
      <c r="B3" s="9" t="s">
        <v>3</v>
      </c>
      <c r="C3" s="22">
        <v>10</v>
      </c>
      <c r="D3" s="23" t="s">
        <v>1</v>
      </c>
      <c r="E3" s="23">
        <v>0.3</v>
      </c>
      <c r="F3" s="24" t="s">
        <v>2</v>
      </c>
    </row>
    <row r="4" spans="2:7">
      <c r="B4" s="2" t="s">
        <v>4</v>
      </c>
      <c r="C4" s="2"/>
      <c r="D4" s="2"/>
      <c r="E4" s="2"/>
    </row>
    <row r="5" spans="2:7">
      <c r="B5" s="11"/>
      <c r="C5" s="11" t="s">
        <v>5</v>
      </c>
      <c r="D5" s="11" t="s">
        <v>6</v>
      </c>
      <c r="E5" s="11" t="s">
        <v>7</v>
      </c>
    </row>
    <row r="6" spans="2:7">
      <c r="B6" s="11"/>
      <c r="C6" s="11" t="s">
        <v>8</v>
      </c>
      <c r="D6" s="11" t="s">
        <v>9</v>
      </c>
      <c r="E6" s="11" t="s">
        <v>10</v>
      </c>
    </row>
    <row r="7" spans="2:7">
      <c r="B7" s="11">
        <v>1</v>
      </c>
      <c r="C7" s="32">
        <f>E2*2/SQRT(12)</f>
        <v>0.17320508075688773</v>
      </c>
      <c r="D7" s="10">
        <v>0</v>
      </c>
      <c r="E7" s="10">
        <v>1.8</v>
      </c>
      <c r="G7" s="35"/>
    </row>
    <row r="8" spans="2:7">
      <c r="B8" s="11">
        <v>2</v>
      </c>
      <c r="C8" s="32">
        <f>E3*2/SQRT(12)</f>
        <v>0.17320508075688773</v>
      </c>
      <c r="D8" s="10">
        <v>0</v>
      </c>
      <c r="E8" s="10">
        <v>1.8</v>
      </c>
    </row>
    <row r="9" spans="2:7">
      <c r="B9" s="36" t="s">
        <v>11</v>
      </c>
      <c r="C9" s="33"/>
      <c r="D9" s="34"/>
      <c r="E9" s="34"/>
    </row>
    <row r="10" spans="2:7">
      <c r="B10" s="9" t="s">
        <v>12</v>
      </c>
      <c r="C10" s="10">
        <v>1</v>
      </c>
    </row>
    <row r="11" spans="2:7">
      <c r="B11" s="9" t="s">
        <v>13</v>
      </c>
      <c r="C11" s="10">
        <v>1</v>
      </c>
    </row>
    <row r="12" spans="2:7">
      <c r="B12" s="36" t="s">
        <v>14</v>
      </c>
    </row>
    <row r="13" spans="2:7">
      <c r="B13" s="9"/>
      <c r="C13" s="9" t="s">
        <v>15</v>
      </c>
      <c r="D13" s="9" t="s">
        <v>16</v>
      </c>
      <c r="E13" s="9" t="s">
        <v>17</v>
      </c>
      <c r="F13" s="9" t="s">
        <v>18</v>
      </c>
    </row>
    <row r="14" spans="2:7">
      <c r="B14" s="9">
        <v>1</v>
      </c>
      <c r="C14" s="12">
        <f>C2</f>
        <v>10</v>
      </c>
      <c r="D14" s="13">
        <f>C7^2</f>
        <v>0.03</v>
      </c>
      <c r="E14" s="13">
        <f>POWER(D14,3/2)*D7</f>
        <v>0</v>
      </c>
      <c r="F14" s="13">
        <f>D14^2*E7</f>
        <v>1.6199999999999999E-3</v>
      </c>
    </row>
    <row r="15" spans="2:7">
      <c r="B15" s="9">
        <v>2</v>
      </c>
      <c r="C15" s="12">
        <f>C3</f>
        <v>10</v>
      </c>
      <c r="D15" s="13">
        <f>C8^2</f>
        <v>0.03</v>
      </c>
      <c r="E15" s="13">
        <f>POWER(D15,3/2)*D8</f>
        <v>0</v>
      </c>
      <c r="F15" s="13">
        <f>D15^2*E8</f>
        <v>1.6199999999999999E-3</v>
      </c>
    </row>
    <row r="16" spans="2:7">
      <c r="B16" s="36" t="s">
        <v>19</v>
      </c>
      <c r="E16" s="1"/>
    </row>
    <row r="17" spans="2:7">
      <c r="B17" s="25"/>
      <c r="C17" s="4" t="s">
        <v>15</v>
      </c>
      <c r="D17" s="5" t="s">
        <v>20</v>
      </c>
      <c r="E17" s="6" t="s">
        <v>21</v>
      </c>
      <c r="F17" s="40" t="s">
        <v>22</v>
      </c>
      <c r="G17" s="41"/>
    </row>
    <row r="18" spans="2:7">
      <c r="B18" s="26"/>
      <c r="C18" s="17"/>
      <c r="D18" s="20" t="s">
        <v>23</v>
      </c>
      <c r="E18" s="21" t="s">
        <v>24</v>
      </c>
      <c r="F18" s="28" t="s">
        <v>25</v>
      </c>
      <c r="G18" s="8" t="s">
        <v>26</v>
      </c>
    </row>
    <row r="19" spans="2:7">
      <c r="B19" s="25">
        <v>1</v>
      </c>
      <c r="C19" s="29">
        <f>C14</f>
        <v>10</v>
      </c>
      <c r="D19" s="19">
        <f>$C10^2*D14</f>
        <v>0.03</v>
      </c>
      <c r="E19" s="14">
        <f>$C10^3*E14</f>
        <v>0</v>
      </c>
      <c r="F19" s="15">
        <f>($C10^4)*F14</f>
        <v>1.6199999999999999E-3</v>
      </c>
      <c r="G19" s="15">
        <f>6*C$10^2*C11^2*D$14*D15</f>
        <v>5.3999999999999994E-3</v>
      </c>
    </row>
    <row r="20" spans="2:7">
      <c r="B20" s="27">
        <v>2</v>
      </c>
      <c r="C20" s="7">
        <f>C15</f>
        <v>10</v>
      </c>
      <c r="D20" s="19">
        <f>$C11^2*D15</f>
        <v>0.03</v>
      </c>
      <c r="E20" s="14">
        <f>$C11^3*E15</f>
        <v>0</v>
      </c>
      <c r="F20" s="15">
        <f>($C11^4)*F15</f>
        <v>1.6199999999999999E-3</v>
      </c>
      <c r="G20" s="15"/>
    </row>
    <row r="21" spans="2:7">
      <c r="B21" s="9"/>
      <c r="C21" s="30">
        <f>SUM(C19:C20)</f>
        <v>20</v>
      </c>
      <c r="D21" s="16">
        <f>SUM(D19:D20)</f>
        <v>0.06</v>
      </c>
      <c r="E21" s="37">
        <f>SUM(E19:E20)</f>
        <v>0</v>
      </c>
      <c r="F21" s="42">
        <f>SUM(F19:G20)</f>
        <v>8.6399999999999984E-3</v>
      </c>
      <c r="G21" s="43"/>
    </row>
    <row r="22" spans="2:7">
      <c r="F22" s="44"/>
      <c r="G22" s="44"/>
    </row>
    <row r="23" spans="2:7">
      <c r="C23" s="4" t="s">
        <v>15</v>
      </c>
      <c r="D23" s="5" t="s">
        <v>8</v>
      </c>
      <c r="E23" s="6" t="s">
        <v>9</v>
      </c>
      <c r="F23" s="28" t="s">
        <v>10</v>
      </c>
      <c r="G23" s="3"/>
    </row>
    <row r="24" spans="2:7">
      <c r="C24" s="31">
        <f>C21</f>
        <v>20</v>
      </c>
      <c r="D24" s="39">
        <f>SQRT(D21)</f>
        <v>0.2449489742783178</v>
      </c>
      <c r="E24" s="18">
        <f>E21/D24^3</f>
        <v>0</v>
      </c>
      <c r="F24" s="38">
        <f>F21/D24^4</f>
        <v>2.3999999999999995</v>
      </c>
    </row>
  </sheetData>
  <mergeCells count="3">
    <mergeCell ref="F17:G17"/>
    <mergeCell ref="F21:G21"/>
    <mergeCell ref="F22:G22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portrait" horizontalDpi="1200" verticalDpi="1200" r:id="rId1"/>
  <ignoredErrors>
    <ignoredError sqref="C15:D15 C19 D14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ユーザー</dc:creator>
  <cp:keywords/>
  <dc:description/>
  <cp:lastModifiedBy/>
  <cp:revision/>
  <dcterms:created xsi:type="dcterms:W3CDTF">2019-06-26T07:59:00Z</dcterms:created>
  <dcterms:modified xsi:type="dcterms:W3CDTF">2025-09-15T23:56:46Z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0cefc7c-1990-4b05-bb2b-d459d68fce94_Enabled">
    <vt:lpwstr>true</vt:lpwstr>
  </property>
  <property fmtid="{D5CDD505-2E9C-101B-9397-08002B2CF9AE}" pid="3" name="MSIP_Label_e0cefc7c-1990-4b05-bb2b-d459d68fce94_SetDate">
    <vt:lpwstr>2025-08-05T23:53:06Z</vt:lpwstr>
  </property>
  <property fmtid="{D5CDD505-2E9C-101B-9397-08002B2CF9AE}" pid="4" name="MSIP_Label_e0cefc7c-1990-4b05-bb2b-d459d68fce94_Method">
    <vt:lpwstr>Standard</vt:lpwstr>
  </property>
  <property fmtid="{D5CDD505-2E9C-101B-9397-08002B2CF9AE}" pid="5" name="MSIP_Label_e0cefc7c-1990-4b05-bb2b-d459d68fce94_Name">
    <vt:lpwstr>defa4170-0d19-0005-0004-bc88714345d2</vt:lpwstr>
  </property>
  <property fmtid="{D5CDD505-2E9C-101B-9397-08002B2CF9AE}" pid="6" name="MSIP_Label_e0cefc7c-1990-4b05-bb2b-d459d68fce94_SiteId">
    <vt:lpwstr>50f799f6-f15c-437d-b72b-3eabc2dd1860</vt:lpwstr>
  </property>
  <property fmtid="{D5CDD505-2E9C-101B-9397-08002B2CF9AE}" pid="7" name="MSIP_Label_e0cefc7c-1990-4b05-bb2b-d459d68fce94_ActionId">
    <vt:lpwstr>0ef0217c-d809-436a-9c1c-1395dd3af185</vt:lpwstr>
  </property>
  <property fmtid="{D5CDD505-2E9C-101B-9397-08002B2CF9AE}" pid="8" name="MSIP_Label_e0cefc7c-1990-4b05-bb2b-d459d68fce94_ContentBits">
    <vt:lpwstr>0</vt:lpwstr>
  </property>
  <property fmtid="{D5CDD505-2E9C-101B-9397-08002B2CF9AE}" pid="9" name="MSIP_Label_e0cefc7c-1990-4b05-bb2b-d459d68fce94_Tag">
    <vt:lpwstr>10, 3, 0, 1</vt:lpwstr>
  </property>
</Properties>
</file>