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yukino\Desktop\"/>
    </mc:Choice>
  </mc:AlternateContent>
  <xr:revisionPtr revIDLastSave="0" documentId="13_ncr:1_{216653DC-747B-4B35-BAF5-E9C665DD9615}" xr6:coauthVersionLast="47" xr6:coauthVersionMax="47" xr10:uidLastSave="{00000000-0000-0000-0000-000000000000}"/>
  <bookViews>
    <workbookView xWindow="-108" yWindow="-108" windowWidth="23256" windowHeight="13896" xr2:uid="{2A10F5B0-1035-4E7C-8C92-6F94FAA9E9A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" i="1"/>
  <c r="F21" i="1"/>
  <c r="F20" i="1"/>
  <c r="F13" i="1"/>
  <c r="F12" i="1"/>
  <c r="F11" i="1"/>
  <c r="F10" i="1"/>
  <c r="F3" i="1"/>
  <c r="F2" i="1"/>
  <c r="E21" i="1"/>
  <c r="E20" i="1"/>
  <c r="E13" i="1"/>
  <c r="E12" i="1"/>
  <c r="E11" i="1"/>
  <c r="E10" i="1"/>
  <c r="E9" i="1"/>
  <c r="E8" i="1"/>
  <c r="E7" i="1"/>
  <c r="E6" i="1"/>
  <c r="E5" i="1"/>
  <c r="E4" i="1"/>
  <c r="E2" i="1"/>
  <c r="B5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F6" i="1" l="1"/>
  <c r="G6" i="1" s="1"/>
  <c r="F7" i="1"/>
  <c r="I7" i="1" s="1"/>
  <c r="F8" i="1"/>
  <c r="M8" i="1" s="1"/>
  <c r="F4" i="1"/>
  <c r="F5" i="1"/>
  <c r="H5" i="1" s="1"/>
  <c r="E3" i="1"/>
  <c r="F9" i="1"/>
  <c r="E14" i="1"/>
  <c r="F14" i="1"/>
  <c r="M14" i="1" s="1"/>
  <c r="E15" i="1"/>
  <c r="F15" i="1"/>
  <c r="E16" i="1"/>
  <c r="F16" i="1"/>
  <c r="I16" i="1" s="1"/>
  <c r="E17" i="1"/>
  <c r="F17" i="1"/>
  <c r="I17" i="1" s="1"/>
  <c r="E18" i="1"/>
  <c r="F18" i="1"/>
  <c r="M18" i="1" s="1"/>
  <c r="E19" i="1"/>
  <c r="F19" i="1"/>
  <c r="J5" i="1"/>
  <c r="J2" i="1"/>
  <c r="M10" i="1"/>
  <c r="M20" i="1"/>
  <c r="J11" i="1"/>
  <c r="J12" i="1"/>
  <c r="J7" i="1" l="1"/>
  <c r="M5" i="1"/>
  <c r="G5" i="1"/>
  <c r="I6" i="1"/>
  <c r="H6" i="1"/>
  <c r="J15" i="1"/>
  <c r="I18" i="1"/>
  <c r="G18" i="1"/>
  <c r="J18" i="1"/>
  <c r="H18" i="1"/>
  <c r="I8" i="1"/>
  <c r="I5" i="1"/>
  <c r="M6" i="1"/>
  <c r="J6" i="1"/>
  <c r="G12" i="1"/>
  <c r="H12" i="1"/>
  <c r="H14" i="1"/>
  <c r="J14" i="1"/>
  <c r="G14" i="1"/>
  <c r="I14" i="1"/>
  <c r="H4" i="1"/>
  <c r="G4" i="1"/>
  <c r="J4" i="1"/>
  <c r="G2" i="1"/>
  <c r="H2" i="1"/>
  <c r="G13" i="1"/>
  <c r="H13" i="1"/>
  <c r="I13" i="1"/>
  <c r="M13" i="1"/>
  <c r="J13" i="1"/>
  <c r="G16" i="1"/>
  <c r="H16" i="1"/>
  <c r="I10" i="1"/>
  <c r="H10" i="1"/>
  <c r="G10" i="1"/>
  <c r="G21" i="1"/>
  <c r="M21" i="1"/>
  <c r="H21" i="1"/>
  <c r="J10" i="1"/>
  <c r="J19" i="1"/>
  <c r="I19" i="1"/>
  <c r="H19" i="1"/>
  <c r="G19" i="1"/>
  <c r="M9" i="1"/>
  <c r="G9" i="1"/>
  <c r="I9" i="1"/>
  <c r="H9" i="1"/>
  <c r="G17" i="1"/>
  <c r="H17" i="1"/>
  <c r="M17" i="1"/>
  <c r="H3" i="1"/>
  <c r="G3" i="1"/>
  <c r="J17" i="1"/>
  <c r="M16" i="1"/>
  <c r="I12" i="1"/>
  <c r="J9" i="1"/>
  <c r="M12" i="1"/>
  <c r="J21" i="1"/>
  <c r="M4" i="1"/>
  <c r="H15" i="1"/>
  <c r="I15" i="1"/>
  <c r="G15" i="1"/>
  <c r="J8" i="1"/>
  <c r="H8" i="1"/>
  <c r="G8" i="1"/>
  <c r="M19" i="1"/>
  <c r="M15" i="1"/>
  <c r="I11" i="1"/>
  <c r="H11" i="1"/>
  <c r="G11" i="1"/>
  <c r="J3" i="1"/>
  <c r="M11" i="1"/>
  <c r="H7" i="1"/>
  <c r="G7" i="1"/>
  <c r="I21" i="1"/>
  <c r="M7" i="1"/>
  <c r="J16" i="1"/>
  <c r="M3" i="1"/>
  <c r="M2" i="1"/>
  <c r="I20" i="1"/>
  <c r="H20" i="1"/>
  <c r="G20" i="1"/>
  <c r="J20" i="1"/>
</calcChain>
</file>

<file path=xl/sharedStrings.xml><?xml version="1.0" encoding="utf-8"?>
<sst xmlns="http://schemas.openxmlformats.org/spreadsheetml/2006/main" count="15" uniqueCount="15">
  <si>
    <t>t</t>
    <phoneticPr fontId="1"/>
  </si>
  <si>
    <t>n</t>
    <phoneticPr fontId="1"/>
  </si>
  <si>
    <t>WC</t>
    <phoneticPr fontId="1"/>
  </si>
  <si>
    <t>RSS</t>
    <phoneticPr fontId="1"/>
  </si>
  <si>
    <t>Gilson I</t>
    <phoneticPr fontId="1"/>
  </si>
  <si>
    <t>Benderizing</t>
    <phoneticPr fontId="1"/>
  </si>
  <si>
    <t>Gilson II</t>
    <phoneticPr fontId="1"/>
  </si>
  <si>
    <t>Spotts</t>
    <phoneticPr fontId="1"/>
  </si>
  <si>
    <t>６σ</t>
    <phoneticPr fontId="1"/>
  </si>
  <si>
    <t>推定平均</t>
    <rPh sb="0" eb="4">
      <t>スイテイヘイキン</t>
    </rPh>
    <phoneticPr fontId="1"/>
  </si>
  <si>
    <t>一様（近似）</t>
    <rPh sb="0" eb="2">
      <t>イチヨウ</t>
    </rPh>
    <rPh sb="3" eb="5">
      <t>キンジ</t>
    </rPh>
    <phoneticPr fontId="1"/>
  </si>
  <si>
    <t>ki</t>
    <phoneticPr fontId="1"/>
  </si>
  <si>
    <t>mi</t>
    <phoneticPr fontId="1"/>
  </si>
  <si>
    <t>Cp</t>
    <phoneticPr fontId="1"/>
  </si>
  <si>
    <t>Ci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</si>
</sst>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"/>
    <numFmt numFmtId="177" formatCode="0.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177" fontId="0" fillId="2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Sheet1!$E$1</c:f>
              <c:strCache>
                <c:ptCount val="1"/>
                <c:pt idx="0">
                  <c:v>WC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Sheet1!$E$2:$E$21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11-440B-BAD6-794A6F5AF9FF}"/>
            </c:ext>
          </c:extLst>
        </c:ser>
        <c:ser>
          <c:idx val="4"/>
          <c:order val="1"/>
          <c:tx>
            <c:strRef>
              <c:f>Sheet1!$F$1</c:f>
              <c:strCache>
                <c:ptCount val="1"/>
                <c:pt idx="0">
                  <c:v>RSS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Sheet1!$F$2:$F$21</c:f>
              <c:numCache>
                <c:formatCode>0.00000</c:formatCode>
                <c:ptCount val="20"/>
                <c:pt idx="0">
                  <c:v>1</c:v>
                </c:pt>
                <c:pt idx="1">
                  <c:v>1.4142135623730951</c:v>
                </c:pt>
                <c:pt idx="2">
                  <c:v>1.7320508075688772</c:v>
                </c:pt>
                <c:pt idx="3">
                  <c:v>2</c:v>
                </c:pt>
                <c:pt idx="4">
                  <c:v>2.2360679774997898</c:v>
                </c:pt>
                <c:pt idx="5">
                  <c:v>2.4494897427831779</c:v>
                </c:pt>
                <c:pt idx="6">
                  <c:v>2.6457513110645907</c:v>
                </c:pt>
                <c:pt idx="7">
                  <c:v>2.8284271247461903</c:v>
                </c:pt>
                <c:pt idx="8">
                  <c:v>3</c:v>
                </c:pt>
                <c:pt idx="9">
                  <c:v>3.1622776601683795</c:v>
                </c:pt>
                <c:pt idx="10">
                  <c:v>3.3166247903553998</c:v>
                </c:pt>
                <c:pt idx="11">
                  <c:v>3.4641016151377544</c:v>
                </c:pt>
                <c:pt idx="12">
                  <c:v>3.6055512754639891</c:v>
                </c:pt>
                <c:pt idx="13">
                  <c:v>3.7416573867739413</c:v>
                </c:pt>
                <c:pt idx="14">
                  <c:v>3.872983346207417</c:v>
                </c:pt>
                <c:pt idx="15">
                  <c:v>4</c:v>
                </c:pt>
                <c:pt idx="16">
                  <c:v>4.1231056256176606</c:v>
                </c:pt>
                <c:pt idx="17">
                  <c:v>4.2426406871192848</c:v>
                </c:pt>
                <c:pt idx="18">
                  <c:v>4.358898943540674</c:v>
                </c:pt>
                <c:pt idx="19">
                  <c:v>4.4721359549995796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311-440B-BAD6-794A6F5AF9FF}"/>
            </c:ext>
          </c:extLst>
        </c:ser>
        <c:ser>
          <c:idx val="5"/>
          <c:order val="2"/>
          <c:tx>
            <c:strRef>
              <c:f>Sheet1!$G$1</c:f>
              <c:strCache>
                <c:ptCount val="1"/>
                <c:pt idx="0">
                  <c:v>Gilson 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Sheet1!$G$2:$G$21</c:f>
              <c:numCache>
                <c:formatCode>0.00000</c:formatCode>
                <c:ptCount val="20"/>
                <c:pt idx="0">
                  <c:v>1.6</c:v>
                </c:pt>
                <c:pt idx="1">
                  <c:v>2.2627416997969525</c:v>
                </c:pt>
                <c:pt idx="2">
                  <c:v>2.7712812921102037</c:v>
                </c:pt>
                <c:pt idx="3">
                  <c:v>3.2</c:v>
                </c:pt>
                <c:pt idx="4">
                  <c:v>3.5777087639996639</c:v>
                </c:pt>
                <c:pt idx="5">
                  <c:v>3.9191835884530848</c:v>
                </c:pt>
                <c:pt idx="6">
                  <c:v>4.2332020977033453</c:v>
                </c:pt>
                <c:pt idx="7">
                  <c:v>4.525483399593905</c:v>
                </c:pt>
                <c:pt idx="8">
                  <c:v>4.8000000000000007</c:v>
                </c:pt>
                <c:pt idx="9">
                  <c:v>5.0596442562694079</c:v>
                </c:pt>
                <c:pt idx="10">
                  <c:v>5.3065996645686404</c:v>
                </c:pt>
                <c:pt idx="11">
                  <c:v>5.5425625842204074</c:v>
                </c:pt>
                <c:pt idx="12">
                  <c:v>5.7688820407423833</c:v>
                </c:pt>
                <c:pt idx="13">
                  <c:v>5.9866518188383067</c:v>
                </c:pt>
                <c:pt idx="14">
                  <c:v>6.1967733539318672</c:v>
                </c:pt>
                <c:pt idx="15">
                  <c:v>6.4</c:v>
                </c:pt>
                <c:pt idx="16">
                  <c:v>6.5969690009882571</c:v>
                </c:pt>
                <c:pt idx="17">
                  <c:v>6.7882250993908562</c:v>
                </c:pt>
                <c:pt idx="18">
                  <c:v>6.9742383096650791</c:v>
                </c:pt>
                <c:pt idx="19">
                  <c:v>7.1554175279993277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311-440B-BAD6-794A6F5AF9FF}"/>
            </c:ext>
          </c:extLst>
        </c:ser>
        <c:ser>
          <c:idx val="6"/>
          <c:order val="3"/>
          <c:tx>
            <c:strRef>
              <c:f>Sheet1!$H$1</c:f>
              <c:strCache>
                <c:ptCount val="1"/>
                <c:pt idx="0">
                  <c:v>Benderizing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Sheet1!$H$2:$H$21</c:f>
              <c:numCache>
                <c:formatCode>0.00000</c:formatCode>
                <c:ptCount val="20"/>
                <c:pt idx="0">
                  <c:v>1.5</c:v>
                </c:pt>
                <c:pt idx="1">
                  <c:v>2.1213203435596428</c:v>
                </c:pt>
                <c:pt idx="2">
                  <c:v>2.598076211353316</c:v>
                </c:pt>
                <c:pt idx="3">
                  <c:v>3</c:v>
                </c:pt>
                <c:pt idx="4">
                  <c:v>3.3541019662496847</c:v>
                </c:pt>
                <c:pt idx="5">
                  <c:v>3.6742346141747668</c:v>
                </c:pt>
                <c:pt idx="6">
                  <c:v>3.9686269665968861</c:v>
                </c:pt>
                <c:pt idx="7">
                  <c:v>4.2426406871192857</c:v>
                </c:pt>
                <c:pt idx="8">
                  <c:v>4.5</c:v>
                </c:pt>
                <c:pt idx="9">
                  <c:v>4.7434164902525691</c:v>
                </c:pt>
                <c:pt idx="10">
                  <c:v>4.9749371855330997</c:v>
                </c:pt>
                <c:pt idx="11">
                  <c:v>5.196152422706632</c:v>
                </c:pt>
                <c:pt idx="12">
                  <c:v>5.4083269131959835</c:v>
                </c:pt>
                <c:pt idx="13">
                  <c:v>5.6124860801609122</c:v>
                </c:pt>
                <c:pt idx="14">
                  <c:v>5.809475019311126</c:v>
                </c:pt>
                <c:pt idx="15">
                  <c:v>6</c:v>
                </c:pt>
                <c:pt idx="16">
                  <c:v>6.1846584384264904</c:v>
                </c:pt>
                <c:pt idx="17">
                  <c:v>6.3639610306789276</c:v>
                </c:pt>
                <c:pt idx="18">
                  <c:v>6.5383484153110114</c:v>
                </c:pt>
                <c:pt idx="19">
                  <c:v>6.7082039324993694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311-440B-BAD6-794A6F5AF9FF}"/>
            </c:ext>
          </c:extLst>
        </c:ser>
        <c:ser>
          <c:idx val="7"/>
          <c:order val="4"/>
          <c:tx>
            <c:strRef>
              <c:f>Sheet1!$I$1</c:f>
              <c:strCache>
                <c:ptCount val="1"/>
                <c:pt idx="0">
                  <c:v>Gilson II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Sheet1!$I$2:$I$21</c:f>
              <c:numCache>
                <c:formatCode>General</c:formatCode>
                <c:ptCount val="20"/>
                <c:pt idx="2">
                  <c:v>2.598076211353316</c:v>
                </c:pt>
                <c:pt idx="3">
                  <c:v>2.6666666666666665</c:v>
                </c:pt>
                <c:pt idx="4">
                  <c:v>2.7950849718747373</c:v>
                </c:pt>
                <c:pt idx="5">
                  <c:v>2.9393876913398134</c:v>
                </c:pt>
                <c:pt idx="6">
                  <c:v>3.0867098629086893</c:v>
                </c:pt>
                <c:pt idx="7">
                  <c:v>3.2324881425670746</c:v>
                </c:pt>
                <c:pt idx="8">
                  <c:v>3.375</c:v>
                </c:pt>
                <c:pt idx="9">
                  <c:v>3.513641844631533</c:v>
                </c:pt>
                <c:pt idx="10">
                  <c:v>3.6482872693909401</c:v>
                </c:pt>
                <c:pt idx="11">
                  <c:v>3.7790199437866407</c:v>
                </c:pt>
                <c:pt idx="12">
                  <c:v>3.9060138817526546</c:v>
                </c:pt>
                <c:pt idx="13">
                  <c:v>4.0294771857565523</c:v>
                </c:pt>
                <c:pt idx="14">
                  <c:v>4.1496250137936608</c:v>
                </c:pt>
                <c:pt idx="15">
                  <c:v>4.2666666666666666</c:v>
                </c:pt>
                <c:pt idx="16">
                  <c:v>4.380799727218764</c:v>
                </c:pt>
                <c:pt idx="17">
                  <c:v>4.4922077863615959</c:v>
                </c:pt>
                <c:pt idx="18">
                  <c:v>4.6010599959596004</c:v>
                </c:pt>
                <c:pt idx="19">
                  <c:v>4.707511531578505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311-440B-BAD6-794A6F5AF9FF}"/>
            </c:ext>
          </c:extLst>
        </c:ser>
        <c:ser>
          <c:idx val="8"/>
          <c:order val="5"/>
          <c:tx>
            <c:strRef>
              <c:f>Sheet1!$J$1</c:f>
              <c:strCache>
                <c:ptCount val="1"/>
                <c:pt idx="0">
                  <c:v>Spotts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Sheet1!$J$2:$J$21</c:f>
              <c:numCache>
                <c:formatCode>General</c:formatCode>
                <c:ptCount val="20"/>
                <c:pt idx="0">
                  <c:v>1</c:v>
                </c:pt>
                <c:pt idx="1">
                  <c:v>1.7071067811865475</c:v>
                </c:pt>
                <c:pt idx="2">
                  <c:v>2.3660254037844384</c:v>
                </c:pt>
                <c:pt idx="3">
                  <c:v>3</c:v>
                </c:pt>
                <c:pt idx="4">
                  <c:v>3.6180339887498949</c:v>
                </c:pt>
                <c:pt idx="5">
                  <c:v>4.2247448713915894</c:v>
                </c:pt>
                <c:pt idx="6">
                  <c:v>4.8228756555322949</c:v>
                </c:pt>
                <c:pt idx="7">
                  <c:v>5.4142135623730949</c:v>
                </c:pt>
                <c:pt idx="8">
                  <c:v>6</c:v>
                </c:pt>
                <c:pt idx="9">
                  <c:v>6.58113883008419</c:v>
                </c:pt>
                <c:pt idx="10">
                  <c:v>7.1583123951776999</c:v>
                </c:pt>
                <c:pt idx="11">
                  <c:v>7.7320508075688767</c:v>
                </c:pt>
                <c:pt idx="12">
                  <c:v>8.3027756377319939</c:v>
                </c:pt>
                <c:pt idx="13">
                  <c:v>8.8708286933869704</c:v>
                </c:pt>
                <c:pt idx="14">
                  <c:v>9.4364916731037081</c:v>
                </c:pt>
                <c:pt idx="15">
                  <c:v>10</c:v>
                </c:pt>
                <c:pt idx="16">
                  <c:v>10.561552812808831</c:v>
                </c:pt>
                <c:pt idx="17">
                  <c:v>11.121320343559642</c:v>
                </c:pt>
                <c:pt idx="18">
                  <c:v>11.679449471770337</c:v>
                </c:pt>
                <c:pt idx="19">
                  <c:v>12.23606797749979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311-440B-BAD6-794A6F5AF9FF}"/>
            </c:ext>
          </c:extLst>
        </c:ser>
        <c:ser>
          <c:idx val="9"/>
          <c:order val="6"/>
          <c:tx>
            <c:strRef>
              <c:f>Sheet1!$K$1</c:f>
              <c:strCache>
                <c:ptCount val="1"/>
                <c:pt idx="0">
                  <c:v>６σ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Sheet1!$K$2:$K$21</c:f>
              <c:numCache>
                <c:formatCode>General</c:formatCode>
                <c:ptCount val="20"/>
                <c:pt idx="0">
                  <c:v>1.3333333333333333</c:v>
                </c:pt>
                <c:pt idx="1">
                  <c:v>1.8856180831641267</c:v>
                </c:pt>
                <c:pt idx="2">
                  <c:v>2.3094010767585029</c:v>
                </c:pt>
                <c:pt idx="3">
                  <c:v>2.6666666666666665</c:v>
                </c:pt>
                <c:pt idx="4">
                  <c:v>2.9814239699997196</c:v>
                </c:pt>
                <c:pt idx="5">
                  <c:v>3.2659863237109041</c:v>
                </c:pt>
                <c:pt idx="6">
                  <c:v>3.527668414752787</c:v>
                </c:pt>
                <c:pt idx="7">
                  <c:v>3.7712361663282534</c:v>
                </c:pt>
                <c:pt idx="8">
                  <c:v>4</c:v>
                </c:pt>
                <c:pt idx="9">
                  <c:v>4.2163702135578394</c:v>
                </c:pt>
                <c:pt idx="10">
                  <c:v>4.4221663871405328</c:v>
                </c:pt>
                <c:pt idx="11">
                  <c:v>4.6188021535170058</c:v>
                </c:pt>
                <c:pt idx="12">
                  <c:v>4.8074017006186525</c:v>
                </c:pt>
                <c:pt idx="13">
                  <c:v>4.9888765156985881</c:v>
                </c:pt>
                <c:pt idx="14">
                  <c:v>5.1639777949432224</c:v>
                </c:pt>
                <c:pt idx="15">
                  <c:v>5.333333333333333</c:v>
                </c:pt>
                <c:pt idx="16">
                  <c:v>5.4974741674902141</c:v>
                </c:pt>
                <c:pt idx="17">
                  <c:v>5.6568542494923806</c:v>
                </c:pt>
                <c:pt idx="18">
                  <c:v>5.8118652580542314</c:v>
                </c:pt>
                <c:pt idx="19">
                  <c:v>5.9628479399994392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311-440B-BAD6-794A6F5AF9FF}"/>
            </c:ext>
          </c:extLst>
        </c:ser>
        <c:ser>
          <c:idx val="10"/>
          <c:order val="7"/>
          <c:tx>
            <c:strRef>
              <c:f>Sheet1!$L$1</c:f>
              <c:strCache>
                <c:ptCount val="1"/>
                <c:pt idx="0">
                  <c:v>推定平均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Sheet1!$L$2:$L$21</c:f>
              <c:numCache>
                <c:formatCode>0.00000</c:formatCode>
                <c:ptCount val="20"/>
                <c:pt idx="0">
                  <c:v>1</c:v>
                </c:pt>
                <c:pt idx="1">
                  <c:v>1.5606601717798214</c:v>
                </c:pt>
                <c:pt idx="2">
                  <c:v>2.049038105676658</c:v>
                </c:pt>
                <c:pt idx="3">
                  <c:v>2.5</c:v>
                </c:pt>
                <c:pt idx="4">
                  <c:v>2.9270509831248424</c:v>
                </c:pt>
                <c:pt idx="5">
                  <c:v>3.3371173070873832</c:v>
                </c:pt>
                <c:pt idx="6">
                  <c:v>3.7343134832984433</c:v>
                </c:pt>
                <c:pt idx="7">
                  <c:v>4.1213203435596428</c:v>
                </c:pt>
                <c:pt idx="8">
                  <c:v>4.5</c:v>
                </c:pt>
                <c:pt idx="9">
                  <c:v>4.8717082451262845</c:v>
                </c:pt>
                <c:pt idx="10">
                  <c:v>5.2374685927665503</c:v>
                </c:pt>
                <c:pt idx="11">
                  <c:v>5.598076211353316</c:v>
                </c:pt>
                <c:pt idx="12">
                  <c:v>5.9541634565979917</c:v>
                </c:pt>
                <c:pt idx="13">
                  <c:v>6.3062430400804566</c:v>
                </c:pt>
                <c:pt idx="14">
                  <c:v>6.654737509655563</c:v>
                </c:pt>
                <c:pt idx="15">
                  <c:v>7</c:v>
                </c:pt>
                <c:pt idx="16">
                  <c:v>7.3423292192132452</c:v>
                </c:pt>
                <c:pt idx="17">
                  <c:v>7.6819805153394638</c:v>
                </c:pt>
                <c:pt idx="18">
                  <c:v>8.0191742076555066</c:v>
                </c:pt>
                <c:pt idx="19">
                  <c:v>8.3541019662496847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311-440B-BAD6-794A6F5AF9FF}"/>
            </c:ext>
          </c:extLst>
        </c:ser>
        <c:ser>
          <c:idx val="11"/>
          <c:order val="8"/>
          <c:tx>
            <c:strRef>
              <c:f>Sheet1!$M$1</c:f>
              <c:strCache>
                <c:ptCount val="1"/>
                <c:pt idx="0">
                  <c:v>一様（近似）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Sheet1!$M$2:$M$21</c:f>
              <c:numCache>
                <c:formatCode>General</c:formatCode>
                <c:ptCount val="20"/>
                <c:pt idx="0">
                  <c:v>1.7320508075688772</c:v>
                </c:pt>
                <c:pt idx="1">
                  <c:v>2.4494897427831783</c:v>
                </c:pt>
                <c:pt idx="2">
                  <c:v>2.9999999999999996</c:v>
                </c:pt>
                <c:pt idx="3">
                  <c:v>3.4641016151377544</c:v>
                </c:pt>
                <c:pt idx="4">
                  <c:v>3.872983346207417</c:v>
                </c:pt>
                <c:pt idx="5">
                  <c:v>4.2426406871192848</c:v>
                </c:pt>
                <c:pt idx="6">
                  <c:v>4.5825756949558398</c:v>
                </c:pt>
                <c:pt idx="7">
                  <c:v>4.8989794855663567</c:v>
                </c:pt>
                <c:pt idx="8">
                  <c:v>5.196152422706632</c:v>
                </c:pt>
                <c:pt idx="9">
                  <c:v>5.4772255750516612</c:v>
                </c:pt>
                <c:pt idx="10">
                  <c:v>5.7445626465380286</c:v>
                </c:pt>
                <c:pt idx="11">
                  <c:v>5.9999999999999991</c:v>
                </c:pt>
                <c:pt idx="12">
                  <c:v>6.2449979983983974</c:v>
                </c:pt>
                <c:pt idx="13">
                  <c:v>6.4807406984078595</c:v>
                </c:pt>
                <c:pt idx="14">
                  <c:v>6.7082039324993685</c:v>
                </c:pt>
                <c:pt idx="15">
                  <c:v>6.9282032302755088</c:v>
                </c:pt>
                <c:pt idx="16">
                  <c:v>7.1414284285428495</c:v>
                </c:pt>
                <c:pt idx="17">
                  <c:v>7.3484692283495336</c:v>
                </c:pt>
                <c:pt idx="18">
                  <c:v>7.5498344352707498</c:v>
                </c:pt>
                <c:pt idx="19">
                  <c:v>7.745966692414834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311-440B-BAD6-794A6F5A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2622399"/>
        <c:axId val="1642627679"/>
      </c:lineChart>
      <c:catAx>
        <c:axId val="164262239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2627679"/>
        <c:crosses val="autoZero"/>
        <c:auto val="1"/>
        <c:lblAlgn val="ctr"/>
        <c:lblOffset val="100"/>
        <c:noMultiLvlLbl val="0"/>
      </c:catAx>
      <c:valAx>
        <c:axId val="1642627679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2622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446295</xdr:colOff>
      <xdr:row>0</xdr:row>
      <xdr:rowOff>64052</xdr:rowOff>
    </xdr:from>
    <xdr:to>
      <xdr:col>20</xdr:col>
      <xdr:colOff>395495</xdr:colOff>
      <xdr:row>24</xdr:row>
      <xdr:rowOff>169793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340C9AC9-BA69-9EC1-C862-8B4E8D2E83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4A5ED-2C35-4B8F-BD1B-E76FB81E9308}">
  <dimension ref="A1:M23"/>
  <sheetViews>
    <sheetView tabSelected="1" zoomScale="115" zoomScaleNormal="115" workbookViewId="0">
      <selection activeCell="I4" sqref="I4"/>
    </sheetView>
  </sheetViews>
  <sheetFormatPr defaultRowHeight="18" x14ac:dyDescent="0.45"/>
  <cols>
    <col min="1" max="1" width="4" customWidth="1"/>
  </cols>
  <sheetData>
    <row r="1" spans="1:13" x14ac:dyDescent="0.45">
      <c r="A1" s="2" t="s">
        <v>0</v>
      </c>
      <c r="B1" s="2">
        <v>1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</row>
    <row r="2" spans="1:13" x14ac:dyDescent="0.45">
      <c r="A2" s="2" t="s">
        <v>11</v>
      </c>
      <c r="B2" s="2">
        <v>0.25</v>
      </c>
      <c r="D2">
        <v>1</v>
      </c>
      <c r="E2">
        <f>B$1*D2</f>
        <v>1</v>
      </c>
      <c r="F2" s="1">
        <f t="shared" ref="F2:F21" si="0">SQRT((B$1^2)*D2)</f>
        <v>1</v>
      </c>
      <c r="G2" s="1">
        <f t="shared" ref="G2:G21" si="1">F2*1.6</f>
        <v>1.6</v>
      </c>
      <c r="H2" s="1">
        <f t="shared" ref="H2:H21" si="2">F2*1.5</f>
        <v>1.5</v>
      </c>
      <c r="J2">
        <f t="shared" ref="J2:J21" si="3">(E2+F2)/2</f>
        <v>1</v>
      </c>
      <c r="K2">
        <f>SQRT(((B$1/(B$4*(1-B$2)))^2)*D2)</f>
        <v>1.3333333333333333</v>
      </c>
      <c r="L2" s="1">
        <f>ABS(($B$1*B$3)*D2)+SQRT(((1-B$3)^2)*(B1^2)*D2)</f>
        <v>1</v>
      </c>
      <c r="M2">
        <f t="shared" ref="M2:M21" si="4">F2*B$5</f>
        <v>1.7320508075688772</v>
      </c>
    </row>
    <row r="3" spans="1:13" x14ac:dyDescent="0.45">
      <c r="A3" s="2" t="s">
        <v>12</v>
      </c>
      <c r="B3" s="2">
        <v>0.25</v>
      </c>
      <c r="D3">
        <f>D2+1</f>
        <v>2</v>
      </c>
      <c r="E3">
        <f t="shared" ref="E3:E21" si="5">B$1*D3</f>
        <v>2</v>
      </c>
      <c r="F3" s="1">
        <f t="shared" si="0"/>
        <v>1.4142135623730951</v>
      </c>
      <c r="G3" s="1">
        <f t="shared" si="1"/>
        <v>2.2627416997969525</v>
      </c>
      <c r="H3" s="1">
        <f t="shared" si="2"/>
        <v>2.1213203435596428</v>
      </c>
      <c r="J3">
        <f t="shared" si="3"/>
        <v>1.7071067811865475</v>
      </c>
      <c r="K3">
        <f t="shared" ref="K3:K21" si="6">SQRT(((B$1/(B$4*(1-B$2)))^2)*D3)</f>
        <v>1.8856180831641267</v>
      </c>
      <c r="L3" s="1">
        <f t="shared" ref="L3:L21" si="7">($B$1*B$3)*D3+SQRT(D3)*(1-B$3)</f>
        <v>1.5606601717798214</v>
      </c>
      <c r="M3">
        <f t="shared" si="4"/>
        <v>2.4494897427831783</v>
      </c>
    </row>
    <row r="4" spans="1:13" x14ac:dyDescent="0.45">
      <c r="A4" s="2" t="s">
        <v>13</v>
      </c>
      <c r="B4" s="2">
        <v>1</v>
      </c>
      <c r="D4">
        <f t="shared" ref="D4:D21" si="8">D3+1</f>
        <v>3</v>
      </c>
      <c r="E4">
        <f t="shared" si="5"/>
        <v>3</v>
      </c>
      <c r="F4" s="1">
        <f t="shared" si="0"/>
        <v>1.7320508075688772</v>
      </c>
      <c r="G4" s="1">
        <f t="shared" si="1"/>
        <v>2.7712812921102037</v>
      </c>
      <c r="H4" s="1">
        <f t="shared" si="2"/>
        <v>2.598076211353316</v>
      </c>
      <c r="I4">
        <f>D4/(D4-1)*F4</f>
        <v>2.598076211353316</v>
      </c>
      <c r="J4">
        <f t="shared" si="3"/>
        <v>2.3660254037844384</v>
      </c>
      <c r="K4">
        <f t="shared" si="6"/>
        <v>2.3094010767585029</v>
      </c>
      <c r="L4" s="1">
        <f t="shared" si="7"/>
        <v>2.049038105676658</v>
      </c>
      <c r="M4">
        <f t="shared" si="4"/>
        <v>2.9999999999999996</v>
      </c>
    </row>
    <row r="5" spans="1:13" x14ac:dyDescent="0.45">
      <c r="A5" s="2" t="s">
        <v>14</v>
      </c>
      <c r="B5" s="3">
        <f>SQRT(3)</f>
        <v>1.7320508075688772</v>
      </c>
      <c r="D5">
        <f t="shared" si="8"/>
        <v>4</v>
      </c>
      <c r="E5">
        <f t="shared" si="5"/>
        <v>4</v>
      </c>
      <c r="F5" s="1">
        <f t="shared" si="0"/>
        <v>2</v>
      </c>
      <c r="G5" s="1">
        <f t="shared" si="1"/>
        <v>3.2</v>
      </c>
      <c r="H5" s="1">
        <f t="shared" si="2"/>
        <v>3</v>
      </c>
      <c r="I5">
        <f t="shared" ref="I5:I21" si="9">D5/(D5-1)*F5</f>
        <v>2.6666666666666665</v>
      </c>
      <c r="J5">
        <f t="shared" si="3"/>
        <v>3</v>
      </c>
      <c r="K5">
        <f t="shared" si="6"/>
        <v>2.6666666666666665</v>
      </c>
      <c r="L5" s="1">
        <f t="shared" si="7"/>
        <v>2.5</v>
      </c>
      <c r="M5">
        <f t="shared" si="4"/>
        <v>3.4641016151377544</v>
      </c>
    </row>
    <row r="6" spans="1:13" x14ac:dyDescent="0.45">
      <c r="D6">
        <f t="shared" si="8"/>
        <v>5</v>
      </c>
      <c r="E6">
        <f t="shared" si="5"/>
        <v>5</v>
      </c>
      <c r="F6" s="1">
        <f t="shared" si="0"/>
        <v>2.2360679774997898</v>
      </c>
      <c r="G6" s="1">
        <f t="shared" si="1"/>
        <v>3.5777087639996639</v>
      </c>
      <c r="H6" s="1">
        <f t="shared" si="2"/>
        <v>3.3541019662496847</v>
      </c>
      <c r="I6">
        <f t="shared" si="9"/>
        <v>2.7950849718747373</v>
      </c>
      <c r="J6">
        <f t="shared" si="3"/>
        <v>3.6180339887498949</v>
      </c>
      <c r="K6">
        <f t="shared" si="6"/>
        <v>2.9814239699997196</v>
      </c>
      <c r="L6" s="1">
        <f t="shared" si="7"/>
        <v>2.9270509831248424</v>
      </c>
      <c r="M6">
        <f t="shared" si="4"/>
        <v>3.872983346207417</v>
      </c>
    </row>
    <row r="7" spans="1:13" x14ac:dyDescent="0.45">
      <c r="D7">
        <f t="shared" si="8"/>
        <v>6</v>
      </c>
      <c r="E7">
        <f t="shared" si="5"/>
        <v>6</v>
      </c>
      <c r="F7" s="1">
        <f t="shared" si="0"/>
        <v>2.4494897427831779</v>
      </c>
      <c r="G7" s="1">
        <f t="shared" si="1"/>
        <v>3.9191835884530848</v>
      </c>
      <c r="H7" s="1">
        <f t="shared" si="2"/>
        <v>3.6742346141747668</v>
      </c>
      <c r="I7">
        <f t="shared" si="9"/>
        <v>2.9393876913398134</v>
      </c>
      <c r="J7">
        <f t="shared" si="3"/>
        <v>4.2247448713915894</v>
      </c>
      <c r="K7">
        <f t="shared" si="6"/>
        <v>3.2659863237109041</v>
      </c>
      <c r="L7" s="1">
        <f t="shared" si="7"/>
        <v>3.3371173070873832</v>
      </c>
      <c r="M7">
        <f t="shared" si="4"/>
        <v>4.2426406871192848</v>
      </c>
    </row>
    <row r="8" spans="1:13" x14ac:dyDescent="0.45">
      <c r="D8">
        <f t="shared" si="8"/>
        <v>7</v>
      </c>
      <c r="E8">
        <f t="shared" si="5"/>
        <v>7</v>
      </c>
      <c r="F8" s="1">
        <f t="shared" si="0"/>
        <v>2.6457513110645907</v>
      </c>
      <c r="G8" s="1">
        <f t="shared" si="1"/>
        <v>4.2332020977033453</v>
      </c>
      <c r="H8" s="1">
        <f t="shared" si="2"/>
        <v>3.9686269665968861</v>
      </c>
      <c r="I8">
        <f t="shared" si="9"/>
        <v>3.0867098629086893</v>
      </c>
      <c r="J8">
        <f t="shared" si="3"/>
        <v>4.8228756555322949</v>
      </c>
      <c r="K8">
        <f t="shared" si="6"/>
        <v>3.527668414752787</v>
      </c>
      <c r="L8" s="1">
        <f t="shared" si="7"/>
        <v>3.7343134832984433</v>
      </c>
      <c r="M8">
        <f t="shared" si="4"/>
        <v>4.5825756949558398</v>
      </c>
    </row>
    <row r="9" spans="1:13" x14ac:dyDescent="0.45">
      <c r="D9">
        <f t="shared" si="8"/>
        <v>8</v>
      </c>
      <c r="E9">
        <f t="shared" si="5"/>
        <v>8</v>
      </c>
      <c r="F9" s="1">
        <f t="shared" si="0"/>
        <v>2.8284271247461903</v>
      </c>
      <c r="G9" s="1">
        <f t="shared" si="1"/>
        <v>4.525483399593905</v>
      </c>
      <c r="H9" s="1">
        <f t="shared" si="2"/>
        <v>4.2426406871192857</v>
      </c>
      <c r="I9">
        <f t="shared" si="9"/>
        <v>3.2324881425670746</v>
      </c>
      <c r="J9">
        <f t="shared" si="3"/>
        <v>5.4142135623730949</v>
      </c>
      <c r="K9">
        <f t="shared" si="6"/>
        <v>3.7712361663282534</v>
      </c>
      <c r="L9" s="1">
        <f t="shared" si="7"/>
        <v>4.1213203435596428</v>
      </c>
      <c r="M9">
        <f t="shared" si="4"/>
        <v>4.8989794855663567</v>
      </c>
    </row>
    <row r="10" spans="1:13" x14ac:dyDescent="0.45">
      <c r="D10">
        <f t="shared" si="8"/>
        <v>9</v>
      </c>
      <c r="E10">
        <f t="shared" si="5"/>
        <v>9</v>
      </c>
      <c r="F10" s="1">
        <f t="shared" si="0"/>
        <v>3</v>
      </c>
      <c r="G10" s="1">
        <f t="shared" si="1"/>
        <v>4.8000000000000007</v>
      </c>
      <c r="H10" s="1">
        <f t="shared" si="2"/>
        <v>4.5</v>
      </c>
      <c r="I10">
        <f t="shared" si="9"/>
        <v>3.375</v>
      </c>
      <c r="J10">
        <f t="shared" si="3"/>
        <v>6</v>
      </c>
      <c r="K10">
        <f t="shared" si="6"/>
        <v>4</v>
      </c>
      <c r="L10" s="1">
        <f t="shared" si="7"/>
        <v>4.5</v>
      </c>
      <c r="M10">
        <f t="shared" si="4"/>
        <v>5.196152422706632</v>
      </c>
    </row>
    <row r="11" spans="1:13" x14ac:dyDescent="0.45">
      <c r="D11">
        <f t="shared" si="8"/>
        <v>10</v>
      </c>
      <c r="E11">
        <f t="shared" si="5"/>
        <v>10</v>
      </c>
      <c r="F11" s="1">
        <f t="shared" si="0"/>
        <v>3.1622776601683795</v>
      </c>
      <c r="G11" s="1">
        <f t="shared" si="1"/>
        <v>5.0596442562694079</v>
      </c>
      <c r="H11" s="1">
        <f t="shared" si="2"/>
        <v>4.7434164902525691</v>
      </c>
      <c r="I11">
        <f t="shared" si="9"/>
        <v>3.513641844631533</v>
      </c>
      <c r="J11">
        <f t="shared" si="3"/>
        <v>6.58113883008419</v>
      </c>
      <c r="K11">
        <f t="shared" si="6"/>
        <v>4.2163702135578394</v>
      </c>
      <c r="L11" s="1">
        <f t="shared" si="7"/>
        <v>4.8717082451262845</v>
      </c>
      <c r="M11">
        <f t="shared" si="4"/>
        <v>5.4772255750516612</v>
      </c>
    </row>
    <row r="12" spans="1:13" x14ac:dyDescent="0.45">
      <c r="D12">
        <f t="shared" si="8"/>
        <v>11</v>
      </c>
      <c r="E12">
        <f t="shared" si="5"/>
        <v>11</v>
      </c>
      <c r="F12" s="1">
        <f t="shared" si="0"/>
        <v>3.3166247903553998</v>
      </c>
      <c r="G12" s="1">
        <f t="shared" si="1"/>
        <v>5.3065996645686404</v>
      </c>
      <c r="H12" s="1">
        <f t="shared" si="2"/>
        <v>4.9749371855330997</v>
      </c>
      <c r="I12">
        <f t="shared" si="9"/>
        <v>3.6482872693909401</v>
      </c>
      <c r="J12">
        <f t="shared" si="3"/>
        <v>7.1583123951776999</v>
      </c>
      <c r="K12">
        <f t="shared" si="6"/>
        <v>4.4221663871405328</v>
      </c>
      <c r="L12" s="1">
        <f t="shared" si="7"/>
        <v>5.2374685927665503</v>
      </c>
      <c r="M12">
        <f t="shared" si="4"/>
        <v>5.7445626465380286</v>
      </c>
    </row>
    <row r="13" spans="1:13" x14ac:dyDescent="0.45">
      <c r="D13">
        <f t="shared" si="8"/>
        <v>12</v>
      </c>
      <c r="E13">
        <f t="shared" si="5"/>
        <v>12</v>
      </c>
      <c r="F13" s="1">
        <f t="shared" si="0"/>
        <v>3.4641016151377544</v>
      </c>
      <c r="G13" s="1">
        <f t="shared" si="1"/>
        <v>5.5425625842204074</v>
      </c>
      <c r="H13" s="1">
        <f t="shared" si="2"/>
        <v>5.196152422706632</v>
      </c>
      <c r="I13">
        <f t="shared" si="9"/>
        <v>3.7790199437866407</v>
      </c>
      <c r="J13">
        <f t="shared" si="3"/>
        <v>7.7320508075688767</v>
      </c>
      <c r="K13">
        <f t="shared" si="6"/>
        <v>4.6188021535170058</v>
      </c>
      <c r="L13" s="1">
        <f t="shared" si="7"/>
        <v>5.598076211353316</v>
      </c>
      <c r="M13">
        <f t="shared" si="4"/>
        <v>5.9999999999999991</v>
      </c>
    </row>
    <row r="14" spans="1:13" x14ac:dyDescent="0.45">
      <c r="D14">
        <f t="shared" si="8"/>
        <v>13</v>
      </c>
      <c r="E14">
        <f t="shared" si="5"/>
        <v>13</v>
      </c>
      <c r="F14" s="1">
        <f t="shared" si="0"/>
        <v>3.6055512754639891</v>
      </c>
      <c r="G14" s="1">
        <f t="shared" si="1"/>
        <v>5.7688820407423833</v>
      </c>
      <c r="H14" s="1">
        <f t="shared" si="2"/>
        <v>5.4083269131959835</v>
      </c>
      <c r="I14">
        <f t="shared" si="9"/>
        <v>3.9060138817526546</v>
      </c>
      <c r="J14">
        <f t="shared" si="3"/>
        <v>8.3027756377319939</v>
      </c>
      <c r="K14">
        <f t="shared" si="6"/>
        <v>4.8074017006186525</v>
      </c>
      <c r="L14" s="1">
        <f t="shared" si="7"/>
        <v>5.9541634565979917</v>
      </c>
      <c r="M14">
        <f t="shared" si="4"/>
        <v>6.2449979983983974</v>
      </c>
    </row>
    <row r="15" spans="1:13" x14ac:dyDescent="0.45">
      <c r="D15">
        <f t="shared" si="8"/>
        <v>14</v>
      </c>
      <c r="E15">
        <f t="shared" si="5"/>
        <v>14</v>
      </c>
      <c r="F15" s="1">
        <f t="shared" si="0"/>
        <v>3.7416573867739413</v>
      </c>
      <c r="G15" s="1">
        <f t="shared" si="1"/>
        <v>5.9866518188383067</v>
      </c>
      <c r="H15" s="1">
        <f t="shared" si="2"/>
        <v>5.6124860801609122</v>
      </c>
      <c r="I15">
        <f t="shared" si="9"/>
        <v>4.0294771857565523</v>
      </c>
      <c r="J15">
        <f t="shared" si="3"/>
        <v>8.8708286933869704</v>
      </c>
      <c r="K15">
        <f t="shared" si="6"/>
        <v>4.9888765156985881</v>
      </c>
      <c r="L15" s="1">
        <f t="shared" si="7"/>
        <v>6.3062430400804566</v>
      </c>
      <c r="M15">
        <f t="shared" si="4"/>
        <v>6.4807406984078595</v>
      </c>
    </row>
    <row r="16" spans="1:13" x14ac:dyDescent="0.45">
      <c r="D16">
        <f t="shared" si="8"/>
        <v>15</v>
      </c>
      <c r="E16">
        <f t="shared" si="5"/>
        <v>15</v>
      </c>
      <c r="F16" s="1">
        <f t="shared" si="0"/>
        <v>3.872983346207417</v>
      </c>
      <c r="G16" s="1">
        <f t="shared" si="1"/>
        <v>6.1967733539318672</v>
      </c>
      <c r="H16" s="1">
        <f t="shared" si="2"/>
        <v>5.809475019311126</v>
      </c>
      <c r="I16">
        <f t="shared" si="9"/>
        <v>4.1496250137936608</v>
      </c>
      <c r="J16">
        <f t="shared" si="3"/>
        <v>9.4364916731037081</v>
      </c>
      <c r="K16">
        <f t="shared" si="6"/>
        <v>5.1639777949432224</v>
      </c>
      <c r="L16" s="1">
        <f t="shared" si="7"/>
        <v>6.654737509655563</v>
      </c>
      <c r="M16">
        <f t="shared" si="4"/>
        <v>6.7082039324993685</v>
      </c>
    </row>
    <row r="17" spans="4:13" x14ac:dyDescent="0.45">
      <c r="D17">
        <f t="shared" si="8"/>
        <v>16</v>
      </c>
      <c r="E17">
        <f t="shared" si="5"/>
        <v>16</v>
      </c>
      <c r="F17" s="1">
        <f t="shared" si="0"/>
        <v>4</v>
      </c>
      <c r="G17" s="1">
        <f t="shared" si="1"/>
        <v>6.4</v>
      </c>
      <c r="H17" s="1">
        <f t="shared" si="2"/>
        <v>6</v>
      </c>
      <c r="I17">
        <f t="shared" si="9"/>
        <v>4.2666666666666666</v>
      </c>
      <c r="J17">
        <f t="shared" si="3"/>
        <v>10</v>
      </c>
      <c r="K17">
        <f t="shared" si="6"/>
        <v>5.333333333333333</v>
      </c>
      <c r="L17" s="1">
        <f t="shared" si="7"/>
        <v>7</v>
      </c>
      <c r="M17">
        <f t="shared" si="4"/>
        <v>6.9282032302755088</v>
      </c>
    </row>
    <row r="18" spans="4:13" x14ac:dyDescent="0.45">
      <c r="D18">
        <f t="shared" si="8"/>
        <v>17</v>
      </c>
      <c r="E18">
        <f t="shared" si="5"/>
        <v>17</v>
      </c>
      <c r="F18" s="1">
        <f t="shared" si="0"/>
        <v>4.1231056256176606</v>
      </c>
      <c r="G18" s="1">
        <f t="shared" si="1"/>
        <v>6.5969690009882571</v>
      </c>
      <c r="H18" s="1">
        <f t="shared" si="2"/>
        <v>6.1846584384264904</v>
      </c>
      <c r="I18">
        <f t="shared" si="9"/>
        <v>4.380799727218764</v>
      </c>
      <c r="J18">
        <f t="shared" si="3"/>
        <v>10.561552812808831</v>
      </c>
      <c r="K18">
        <f t="shared" si="6"/>
        <v>5.4974741674902141</v>
      </c>
      <c r="L18" s="1">
        <f t="shared" si="7"/>
        <v>7.3423292192132452</v>
      </c>
      <c r="M18">
        <f t="shared" si="4"/>
        <v>7.1414284285428495</v>
      </c>
    </row>
    <row r="19" spans="4:13" x14ac:dyDescent="0.45">
      <c r="D19">
        <f t="shared" si="8"/>
        <v>18</v>
      </c>
      <c r="E19">
        <f t="shared" si="5"/>
        <v>18</v>
      </c>
      <c r="F19" s="1">
        <f t="shared" si="0"/>
        <v>4.2426406871192848</v>
      </c>
      <c r="G19" s="1">
        <f t="shared" si="1"/>
        <v>6.7882250993908562</v>
      </c>
      <c r="H19" s="1">
        <f t="shared" si="2"/>
        <v>6.3639610306789276</v>
      </c>
      <c r="I19">
        <f t="shared" si="9"/>
        <v>4.4922077863615959</v>
      </c>
      <c r="J19">
        <f t="shared" si="3"/>
        <v>11.121320343559642</v>
      </c>
      <c r="K19">
        <f t="shared" si="6"/>
        <v>5.6568542494923806</v>
      </c>
      <c r="L19" s="1">
        <f t="shared" si="7"/>
        <v>7.6819805153394638</v>
      </c>
      <c r="M19">
        <f t="shared" si="4"/>
        <v>7.3484692283495336</v>
      </c>
    </row>
    <row r="20" spans="4:13" x14ac:dyDescent="0.45">
      <c r="D20">
        <f t="shared" si="8"/>
        <v>19</v>
      </c>
      <c r="E20">
        <f t="shared" si="5"/>
        <v>19</v>
      </c>
      <c r="F20" s="1">
        <f t="shared" si="0"/>
        <v>4.358898943540674</v>
      </c>
      <c r="G20" s="1">
        <f t="shared" si="1"/>
        <v>6.9742383096650791</v>
      </c>
      <c r="H20" s="1">
        <f t="shared" si="2"/>
        <v>6.5383484153110114</v>
      </c>
      <c r="I20">
        <f t="shared" si="9"/>
        <v>4.6010599959596004</v>
      </c>
      <c r="J20">
        <f t="shared" si="3"/>
        <v>11.679449471770337</v>
      </c>
      <c r="K20">
        <f t="shared" si="6"/>
        <v>5.8118652580542314</v>
      </c>
      <c r="L20" s="1">
        <f t="shared" si="7"/>
        <v>8.0191742076555066</v>
      </c>
      <c r="M20">
        <f t="shared" si="4"/>
        <v>7.5498344352707498</v>
      </c>
    </row>
    <row r="21" spans="4:13" x14ac:dyDescent="0.45">
      <c r="D21">
        <f t="shared" si="8"/>
        <v>20</v>
      </c>
      <c r="E21">
        <f t="shared" si="5"/>
        <v>20</v>
      </c>
      <c r="F21" s="1">
        <f t="shared" si="0"/>
        <v>4.4721359549995796</v>
      </c>
      <c r="G21" s="1">
        <f t="shared" si="1"/>
        <v>7.1554175279993277</v>
      </c>
      <c r="H21" s="1">
        <f t="shared" si="2"/>
        <v>6.7082039324993694</v>
      </c>
      <c r="I21">
        <f t="shared" si="9"/>
        <v>4.707511531578505</v>
      </c>
      <c r="J21">
        <f t="shared" si="3"/>
        <v>12.23606797749979</v>
      </c>
      <c r="K21">
        <f t="shared" si="6"/>
        <v>5.9628479399994392</v>
      </c>
      <c r="L21" s="1">
        <f t="shared" si="7"/>
        <v>8.3541019662496847</v>
      </c>
      <c r="M21">
        <f t="shared" si="4"/>
        <v>7.745966692414834</v>
      </c>
    </row>
    <row r="22" spans="4:13" x14ac:dyDescent="0.45">
      <c r="F22" s="1"/>
    </row>
    <row r="23" spans="4:13" x14ac:dyDescent="0.45">
      <c r="F23" s="1"/>
      <c r="G23" s="1"/>
      <c r="H23" s="1"/>
      <c r="L23" s="1"/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869DDEBDFE3DF429653C8A8F1A6D756" ma:contentTypeVersion="21" ma:contentTypeDescription="新しいドキュメントを作成します。" ma:contentTypeScope="" ma:versionID="ac36258fade5768755b83d405fed5641">
  <xsd:schema xmlns:xsd="http://www.w3.org/2001/XMLSchema" xmlns:xs="http://www.w3.org/2001/XMLSchema" xmlns:p="http://schemas.microsoft.com/office/2006/metadata/properties" xmlns:ns2="e9fcc805-a6a4-4f68-b5ca-052bb1df04ff" xmlns:ns3="b5905d41-da5e-4807-9aed-dc3478c049de" targetNamespace="http://schemas.microsoft.com/office/2006/metadata/properties" ma:root="true" ma:fieldsID="1c010094a4e907370550af76765031d8" ns2:_="" ns3:_="">
    <xsd:import namespace="e9fcc805-a6a4-4f68-b5ca-052bb1df04ff"/>
    <xsd:import namespace="b5905d41-da5e-4807-9aed-dc3478c04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Thumbnail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fcc805-a6a4-4f68-b5ca-052bb1df04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Thumbnail" ma:index="21" nillable="true" ma:displayName="Thumbnail" ma:format="Thumbnail" ma:internalName="Thumbnail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2e2d637c-4c7f-442f-b553-b5e9f62c75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905d41-da5e-4807-9aed-dc3478c049d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964cf94c-71d3-4f7a-a4f4-ed2e30539288}" ma:internalName="TaxCatchAll" ma:showField="CatchAllData" ma:web="b5905d41-da5e-4807-9aed-dc3478c04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humbnail xmlns="e9fcc805-a6a4-4f68-b5ca-052bb1df04ff" xsi:nil="true"/>
    <_Flow_SignoffStatus xmlns="e9fcc805-a6a4-4f68-b5ca-052bb1df04ff" xsi:nil="true"/>
    <lcf76f155ced4ddcb4097134ff3c332f xmlns="e9fcc805-a6a4-4f68-b5ca-052bb1df04ff">
      <Terms xmlns="http://schemas.microsoft.com/office/infopath/2007/PartnerControls"/>
    </lcf76f155ced4ddcb4097134ff3c332f>
    <TaxCatchAll xmlns="b5905d41-da5e-4807-9aed-dc3478c049d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68731B-CA19-4159-A65F-C2858DE087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fcc805-a6a4-4f68-b5ca-052bb1df04ff"/>
    <ds:schemaRef ds:uri="b5905d41-da5e-4807-9aed-dc3478c04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BB1164-571B-464B-9828-F5BDE17ED70C}">
  <ds:schemaRefs>
    <ds:schemaRef ds:uri="http://schemas.microsoft.com/office/2006/metadata/properties"/>
    <ds:schemaRef ds:uri="http://schemas.microsoft.com/office/infopath/2007/PartnerControls"/>
    <ds:schemaRef ds:uri="e9fcc805-a6a4-4f68-b5ca-052bb1df04ff"/>
    <ds:schemaRef ds:uri="b5905d41-da5e-4807-9aed-dc3478c049de"/>
  </ds:schemaRefs>
</ds:datastoreItem>
</file>

<file path=customXml/itemProps3.xml><?xml version="1.0" encoding="utf-8"?>
<ds:datastoreItem xmlns:ds="http://schemas.openxmlformats.org/officeDocument/2006/customXml" ds:itemID="{AEB535DC-F262-417A-9838-3C8EEB36B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伸哉</dc:creator>
  <cp:keywords/>
  <dc:description/>
  <cp:lastModifiedBy>DEMDMDDG　竹田　雪乃</cp:lastModifiedBy>
  <cp:revision/>
  <dcterms:created xsi:type="dcterms:W3CDTF">2024-11-18T02:02:40Z</dcterms:created>
  <dcterms:modified xsi:type="dcterms:W3CDTF">2024-12-13T07:26:46Z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0cefc7c-1990-4b05-bb2b-d459d68fce94_Enabled">
    <vt:lpwstr>true</vt:lpwstr>
  </property>
  <property fmtid="{D5CDD505-2E9C-101B-9397-08002B2CF9AE}" pid="3" name="MSIP_Label_e0cefc7c-1990-4b05-bb2b-d459d68fce94_SetDate">
    <vt:lpwstr>2024-11-18T03:01:51Z</vt:lpwstr>
  </property>
  <property fmtid="{D5CDD505-2E9C-101B-9397-08002B2CF9AE}" pid="4" name="MSIP_Label_e0cefc7c-1990-4b05-bb2b-d459d68fce94_Method">
    <vt:lpwstr>Standard</vt:lpwstr>
  </property>
  <property fmtid="{D5CDD505-2E9C-101B-9397-08002B2CF9AE}" pid="5" name="MSIP_Label_e0cefc7c-1990-4b05-bb2b-d459d68fce94_Name">
    <vt:lpwstr>defa4170-0d19-0005-0004-bc88714345d2</vt:lpwstr>
  </property>
  <property fmtid="{D5CDD505-2E9C-101B-9397-08002B2CF9AE}" pid="6" name="MSIP_Label_e0cefc7c-1990-4b05-bb2b-d459d68fce94_SiteId">
    <vt:lpwstr>50f799f6-f15c-437d-b72b-3eabc2dd1860</vt:lpwstr>
  </property>
  <property fmtid="{D5CDD505-2E9C-101B-9397-08002B2CF9AE}" pid="7" name="MSIP_Label_e0cefc7c-1990-4b05-bb2b-d459d68fce94_ActionId">
    <vt:lpwstr>f7618f92-cd87-4998-9243-ed819f277c7f</vt:lpwstr>
  </property>
  <property fmtid="{D5CDD505-2E9C-101B-9397-08002B2CF9AE}" pid="8" name="MSIP_Label_e0cefc7c-1990-4b05-bb2b-d459d68fce94_ContentBits">
    <vt:lpwstr>0</vt:lpwstr>
  </property>
  <property fmtid="{D5CDD505-2E9C-101B-9397-08002B2CF9AE}" pid="9" name="ContentTypeId">
    <vt:lpwstr>0x010100A869DDEBDFE3DF429653C8A8F1A6D756</vt:lpwstr>
  </property>
  <property fmtid="{D5CDD505-2E9C-101B-9397-08002B2CF9AE}" pid="10" name="MediaServiceImageTags">
    <vt:lpwstr/>
  </property>
</Properties>
</file>